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Cover" sheetId="1" state="visible" r:id="rId1"/>
    <sheet name="Sizing Calculator" sheetId="2" state="visible" r:id="rId2"/>
    <sheet name="Load List Template" sheetId="3" state="visible" r:id="rId3"/>
    <sheet name="Class Society Review" sheetId="4" state="visible" r:id="rId4"/>
    <sheet name="SOLAS Emergency" sheetId="5" state="visible" r:id="rId5"/>
    <sheet name="Top 6 Mistakes" sheetId="6" state="visible" r:id="rId6"/>
    <sheet name="RFQ Checklist" sheetId="7" state="visible" r:id="rId7"/>
  </sheets>
  <definedNames/>
  <calcPr calcId="124519" fullCalcOnLoad="1"/>
</workbook>
</file>

<file path=xl/styles.xml><?xml version="1.0" encoding="utf-8"?>
<styleSheet xmlns="http://schemas.openxmlformats.org/spreadsheetml/2006/main">
  <numFmts count="2">
    <numFmt numFmtId="164" formatCode="0.0%"/>
    <numFmt numFmtId="165" formatCode="0.0"/>
  </numFmts>
  <fonts count="18">
    <font>
      <name val="Calibri"/>
      <family val="2"/>
      <color theme="1"/>
      <sz val="11"/>
      <scheme val="minor"/>
    </font>
    <font>
      <name val="Arial"/>
      <b val="1"/>
      <color rgb="00FFFFFF"/>
      <sz val="14"/>
    </font>
    <font>
      <name val="Arial"/>
      <b val="1"/>
      <color rgb="0016182E"/>
      <sz val="22"/>
    </font>
    <font>
      <name val="Arial"/>
      <i val="1"/>
      <color rgb="004A5568"/>
      <sz val="12"/>
    </font>
    <font>
      <name val="Arial"/>
      <color rgb="004A5568"/>
      <sz val="10"/>
    </font>
    <font>
      <name val="Arial"/>
      <b val="1"/>
      <color rgb="0016182E"/>
      <sz val="14"/>
    </font>
    <font>
      <name val="Arial"/>
      <b val="1"/>
      <color rgb="0016182E"/>
      <sz val="11"/>
    </font>
    <font>
      <name val="Arial"/>
      <color rgb="004A5568"/>
      <sz val="11"/>
    </font>
    <font>
      <name val="Arial"/>
      <color rgb="0016182E"/>
      <sz val="10"/>
    </font>
    <font>
      <name val="Arial"/>
      <b val="1"/>
      <color rgb="00FFFFFF"/>
      <sz val="16"/>
    </font>
    <font>
      <name val="Arial"/>
      <b val="1"/>
      <color rgb="0016182E"/>
      <sz val="13"/>
    </font>
    <font>
      <name val="Arial"/>
      <b val="1"/>
      <i val="1"/>
      <color rgb="004A5568"/>
      <sz val="10"/>
    </font>
    <font>
      <name val="Arial"/>
      <b val="1"/>
      <color rgb="0016182E"/>
      <sz val="12"/>
    </font>
    <font>
      <name val="Arial"/>
      <color rgb="0016182E"/>
      <sz val="12"/>
    </font>
    <font>
      <name val="Arial"/>
      <i val="1"/>
      <color rgb="004A5568"/>
      <sz val="9"/>
    </font>
    <font>
      <name val="Arial"/>
      <b val="1"/>
      <color rgb="00FFFFFF"/>
      <sz val="11"/>
    </font>
    <font>
      <name val="Arial"/>
      <i val="1"/>
      <color rgb="0016182E"/>
      <sz val="10"/>
    </font>
    <font>
      <name val="Arial"/>
      <color rgb="0016182E"/>
      <sz val="14"/>
    </font>
  </fonts>
  <fills count="7">
    <fill>
      <patternFill/>
    </fill>
    <fill>
      <patternFill patternType="gray125"/>
    </fill>
    <fill>
      <patternFill patternType="solid">
        <fgColor rgb="0016182E"/>
      </patternFill>
    </fill>
    <fill>
      <patternFill patternType="solid">
        <fgColor rgb="00FFF8E7"/>
      </patternFill>
    </fill>
    <fill>
      <patternFill patternType="solid">
        <fgColor rgb="00D8E1F9"/>
      </patternFill>
    </fill>
    <fill>
      <patternFill patternType="solid">
        <fgColor rgb="00FBBF24"/>
      </patternFill>
    </fill>
    <fill>
      <patternFill patternType="solid">
        <fgColor rgb="00FFFFFF"/>
      </patternFill>
    </fill>
  </fills>
  <borders count="2">
    <border>
      <left/>
      <right/>
      <top/>
      <bottom/>
      <diagonal/>
    </border>
    <border>
      <left style="thin">
        <color rgb="00CBD5E0"/>
      </left>
      <right style="thin">
        <color rgb="00CBD5E0"/>
      </right>
      <top style="thin">
        <color rgb="00CBD5E0"/>
      </top>
      <bottom style="thin">
        <color rgb="00CBD5E0"/>
      </bottom>
    </border>
  </borders>
  <cellStyleXfs count="1">
    <xf numFmtId="0" fontId="0" fillId="0" borderId="0"/>
  </cellStyleXfs>
  <cellXfs count="49">
    <xf numFmtId="0" fontId="0" fillId="0" borderId="0" pivotButton="0" quotePrefix="0" xfId="0"/>
    <xf numFmtId="0" fontId="1" fillId="2" borderId="0" applyAlignment="1" pivotButton="0" quotePrefix="0" xfId="0">
      <alignment horizontal="center" vertical="center"/>
    </xf>
    <xf numFmtId="0" fontId="0" fillId="2" borderId="0" pivotButton="0" quotePrefix="0" xfId="0"/>
    <xf numFmtId="0" fontId="2" fillId="0" borderId="0" pivotButton="0" quotePrefix="0" xfId="0"/>
    <xf numFmtId="0" fontId="3" fillId="0" borderId="0" pivotButton="0" quotePrefix="0" xfId="0"/>
    <xf numFmtId="0" fontId="4" fillId="0" borderId="0" pivotButton="0" quotePrefix="0" xfId="0"/>
    <xf numFmtId="0" fontId="5" fillId="0" borderId="0" pivotButton="0" quotePrefix="0" xfId="0"/>
    <xf numFmtId="0" fontId="6" fillId="0" borderId="0" pivotButton="0" quotePrefix="0" xfId="0"/>
    <xf numFmtId="0" fontId="7" fillId="0" borderId="0" applyAlignment="1" pivotButton="0" quotePrefix="0" xfId="0">
      <alignment vertical="top" wrapText="1"/>
    </xf>
    <xf numFmtId="0" fontId="8" fillId="3" borderId="1" applyAlignment="1" pivotButton="0" quotePrefix="0" xfId="0">
      <alignment vertical="center" wrapText="1"/>
    </xf>
    <xf numFmtId="0" fontId="7" fillId="0" borderId="0" pivotButton="0" quotePrefix="0" xfId="0"/>
    <xf numFmtId="0" fontId="9" fillId="2" borderId="0" applyAlignment="1" pivotButton="0" quotePrefix="0" xfId="0">
      <alignment horizontal="center" vertical="center"/>
    </xf>
    <xf numFmtId="0" fontId="10" fillId="0" borderId="0" pivotButton="0" quotePrefix="0" xfId="0"/>
    <xf numFmtId="0" fontId="11" fillId="0" borderId="0" applyAlignment="1" pivotButton="0" quotePrefix="0" xfId="0">
      <alignment horizontal="center"/>
    </xf>
    <xf numFmtId="0" fontId="11" fillId="0" borderId="0" pivotButton="0" quotePrefix="0" xfId="0"/>
    <xf numFmtId="0" fontId="6" fillId="0" borderId="0" applyAlignment="1" pivotButton="0" quotePrefix="0" xfId="0">
      <alignment vertical="center"/>
    </xf>
    <xf numFmtId="0" fontId="12" fillId="3" borderId="1" applyAlignment="1" pivotButton="0" quotePrefix="0" xfId="0">
      <alignment horizontal="center" vertical="center"/>
    </xf>
    <xf numFmtId="0" fontId="4" fillId="0" borderId="0" applyAlignment="1" pivotButton="0" quotePrefix="0" xfId="0">
      <alignment vertical="center" wrapText="1"/>
    </xf>
    <xf numFmtId="1" fontId="12" fillId="3" borderId="1" applyAlignment="1" pivotButton="0" quotePrefix="0" xfId="0">
      <alignment horizontal="center" vertical="center"/>
    </xf>
    <xf numFmtId="2" fontId="12" fillId="3" borderId="1" applyAlignment="1" pivotButton="0" quotePrefix="0" xfId="0">
      <alignment horizontal="center" vertical="center"/>
    </xf>
    <xf numFmtId="3" fontId="13" fillId="4" borderId="1" applyAlignment="1" pivotButton="0" quotePrefix="0" xfId="0">
      <alignment horizontal="center" vertical="center"/>
    </xf>
    <xf numFmtId="3" fontId="12" fillId="5" borderId="1" applyAlignment="1" pivotButton="0" quotePrefix="0" xfId="0">
      <alignment horizontal="center" vertical="center"/>
    </xf>
    <xf numFmtId="164" fontId="12" fillId="4" borderId="1" applyAlignment="1" pivotButton="0" quotePrefix="0" xfId="0">
      <alignment horizontal="center" vertical="center"/>
    </xf>
    <xf numFmtId="0" fontId="12" fillId="3" borderId="1" applyAlignment="1" pivotButton="0" quotePrefix="0" xfId="0">
      <alignment horizontal="center" vertical="center" wrapText="1"/>
    </xf>
    <xf numFmtId="0" fontId="14" fillId="0" borderId="0" applyAlignment="1" pivotButton="0" quotePrefix="0" xfId="0">
      <alignment wrapText="1"/>
    </xf>
    <xf numFmtId="0" fontId="15" fillId="2" borderId="1" applyAlignment="1" pivotButton="0" quotePrefix="0" xfId="0">
      <alignment horizontal="center" vertical="center"/>
    </xf>
    <xf numFmtId="0" fontId="4" fillId="6" borderId="1" applyAlignment="1" pivotButton="0" quotePrefix="0" xfId="0">
      <alignment vertical="center"/>
    </xf>
    <xf numFmtId="165" fontId="4" fillId="6" borderId="1" applyAlignment="1" pivotButton="0" quotePrefix="0" xfId="0">
      <alignment horizontal="center" vertical="center"/>
    </xf>
    <xf numFmtId="0" fontId="4" fillId="4" borderId="1" applyAlignment="1" pivotButton="0" quotePrefix="0" xfId="0">
      <alignment vertical="center"/>
    </xf>
    <xf numFmtId="165" fontId="4" fillId="4" borderId="1" applyAlignment="1" pivotButton="0" quotePrefix="0" xfId="0">
      <alignment horizontal="center" vertical="center"/>
    </xf>
    <xf numFmtId="0" fontId="12" fillId="0" borderId="0" pivotButton="0" quotePrefix="0" xfId="0"/>
    <xf numFmtId="165" fontId="12" fillId="5" borderId="1" applyAlignment="1" pivotButton="0" quotePrefix="0" xfId="0">
      <alignment horizontal="center" vertical="center"/>
    </xf>
    <xf numFmtId="165" fontId="12" fillId="4" borderId="1" applyAlignment="1" pivotButton="0" quotePrefix="0" xfId="0">
      <alignment horizontal="center" vertical="center"/>
    </xf>
    <xf numFmtId="165" fontId="10" fillId="5" borderId="1" applyAlignment="1" pivotButton="0" quotePrefix="0" xfId="0">
      <alignment horizontal="center" vertical="center"/>
    </xf>
    <xf numFmtId="0" fontId="12" fillId="5" borderId="1" applyAlignment="1" pivotButton="0" quotePrefix="0" xfId="0">
      <alignment horizontal="center" vertical="center"/>
    </xf>
    <xf numFmtId="0" fontId="7" fillId="6" borderId="1" applyAlignment="1" pivotButton="0" quotePrefix="0" xfId="0">
      <alignment vertical="center" wrapText="1"/>
    </xf>
    <xf numFmtId="0" fontId="7" fillId="4" borderId="1" applyAlignment="1" pivotButton="0" quotePrefix="0" xfId="0">
      <alignment vertical="center" wrapText="1"/>
    </xf>
    <xf numFmtId="0" fontId="16" fillId="3" borderId="1" applyAlignment="1" pivotButton="0" quotePrefix="0" xfId="0">
      <alignment vertical="center" wrapText="1"/>
    </xf>
    <xf numFmtId="0" fontId="12" fillId="0" borderId="0" applyAlignment="1" pivotButton="0" quotePrefix="0" xfId="0">
      <alignment wrapText="1"/>
    </xf>
    <xf numFmtId="0" fontId="12" fillId="6" borderId="1" applyAlignment="1" pivotButton="0" quotePrefix="0" xfId="0">
      <alignment horizontal="center" vertical="center"/>
    </xf>
    <xf numFmtId="0" fontId="12" fillId="4" borderId="1" applyAlignment="1" pivotButton="0" quotePrefix="0" xfId="0">
      <alignment horizontal="center" vertical="center"/>
    </xf>
    <xf numFmtId="0" fontId="4" fillId="6" borderId="1" applyAlignment="1" pivotButton="0" quotePrefix="0" xfId="0">
      <alignment vertical="center" wrapText="1"/>
    </xf>
    <xf numFmtId="0" fontId="17" fillId="6" borderId="1" applyAlignment="1" pivotButton="0" quotePrefix="0" xfId="0">
      <alignment horizontal="center" vertical="center"/>
    </xf>
    <xf numFmtId="0" fontId="4" fillId="4" borderId="1" applyAlignment="1" pivotButton="0" quotePrefix="0" xfId="0">
      <alignment vertical="center" wrapText="1"/>
    </xf>
    <xf numFmtId="0" fontId="17" fillId="4" borderId="1" applyAlignment="1" pivotButton="0" quotePrefix="0" xfId="0">
      <alignment horizontal="center" vertical="center"/>
    </xf>
    <xf numFmtId="0" fontId="5" fillId="5" borderId="1" applyAlignment="1" pivotButton="0" quotePrefix="0" xfId="0">
      <alignment horizontal="center" vertical="center"/>
    </xf>
    <xf numFmtId="0" fontId="6" fillId="6" borderId="1" applyAlignment="1" pivotButton="0" quotePrefix="0" xfId="0">
      <alignment vertical="center" wrapText="1"/>
    </xf>
    <xf numFmtId="0" fontId="6" fillId="4" borderId="1" applyAlignment="1" pivotButton="0" quotePrefix="0" xfId="0">
      <alignment vertical="center" wrapText="1"/>
    </xf>
    <xf numFmtId="0" fontId="6" fillId="3" borderId="1" applyAlignment="1" pivotButton="0" quotePrefix="0" xfId="0">
      <alignment horizontal="center" vertical="center"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worksheet" Target="/xl/worksheets/sheet5.xml" Id="rId5" /><Relationship Type="http://schemas.openxmlformats.org/officeDocument/2006/relationships/worksheet" Target="/xl/worksheets/sheet6.xml" Id="rId6" /><Relationship Type="http://schemas.openxmlformats.org/officeDocument/2006/relationships/worksheet" Target="/xl/worksheets/sheet7.xml" Id="rId7" /><Relationship Type="http://schemas.openxmlformats.org/officeDocument/2006/relationships/styles" Target="styles.xml" Id="rId8" /><Relationship Type="http://schemas.openxmlformats.org/officeDocument/2006/relationships/theme" Target="theme/theme1.xml" Id="rId9"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C38"/>
  <sheetViews>
    <sheetView workbookViewId="0">
      <selection activeCell="A1" sqref="A1"/>
    </sheetView>
  </sheetViews>
  <sheetFormatPr baseColWidth="8" defaultRowHeight="15"/>
  <cols>
    <col width="2" customWidth="1" min="1" max="1"/>
    <col width="95" customWidth="1" min="2" max="2"/>
    <col width="2" customWidth="1" min="3" max="3"/>
  </cols>
  <sheetData>
    <row r="1">
      <c r="A1" s="1" t="inlineStr">
        <is>
          <t>ASO Genset</t>
        </is>
      </c>
      <c r="B1" s="2" t="n"/>
      <c r="C1" s="2" t="n"/>
    </row>
    <row r="2">
      <c r="A2" s="2" t="n"/>
      <c r="B2" s="2" t="n"/>
      <c r="C2" s="2" t="n"/>
    </row>
    <row r="3">
      <c r="A3" s="2" t="n"/>
      <c r="B3" s="2" t="n"/>
      <c r="C3" s="2" t="n"/>
    </row>
    <row r="4">
      <c r="A4" s="2" t="n"/>
      <c r="B4" s="2" t="n"/>
      <c r="C4" s="2" t="n"/>
    </row>
    <row r="6">
      <c r="B6" s="3" t="inlineStr">
        <is>
          <t>MARINE DIESEL GENERATOR</t>
        </is>
      </c>
    </row>
    <row r="7">
      <c r="B7" s="3" t="inlineStr">
        <is>
          <t>SIZING CALCULATOR</t>
        </is>
      </c>
    </row>
    <row r="9">
      <c r="B9" s="4" t="inlineStr">
        <is>
          <t>Built from ASO marine sizing experience across class society regimes</t>
        </is>
      </c>
    </row>
    <row r="11">
      <c r="B11" s="5" t="inlineStr">
        <is>
          <t>Version 1.0 — 2026</t>
        </is>
      </c>
    </row>
    <row r="14">
      <c r="B14" s="6" t="inlineStr">
        <is>
          <t>HOW TO USE THIS CALCULATOR</t>
        </is>
      </c>
    </row>
    <row r="16">
      <c r="B16" s="7" t="inlineStr">
        <is>
          <t>STEP 1 — Build Your Load List (Sheet 3)</t>
        </is>
      </c>
    </row>
    <row r="17" ht="36" customHeight="1">
      <c r="B17" s="8" t="inlineStr">
        <is>
          <t>Use the load list template to categorize all electrical equipment by hotel, propulsion auxiliary, mission-specific, and emergency. The total continuous load from this sheet feeds into Sheet 2.</t>
        </is>
      </c>
    </row>
    <row r="19">
      <c r="B19" s="7" t="inlineStr">
        <is>
          <t>STEP 2 — Run the Sizing Calculator (Sheet 2)</t>
        </is>
      </c>
    </row>
    <row r="20" ht="36" customHeight="1">
      <c r="B20" s="8" t="inlineStr">
        <is>
          <t>Enter the total continuous load by category, diversity factors, marine power factor, transient margin, and number of main gensets. All other values calculate automatically.</t>
        </is>
      </c>
    </row>
    <row r="22">
      <c r="B22" s="7" t="inlineStr">
        <is>
          <t>STEP 3 — Review Class Society Factors (Sheet 4)</t>
        </is>
      </c>
    </row>
    <row r="23" ht="36" customHeight="1">
      <c r="B23" s="8" t="inlineStr">
        <is>
          <t>Reference the typical review focus for ABS, DNV, CCS, LR, and BV. Use it to inform the documented operating margin choice on Sheet 2.</t>
        </is>
      </c>
    </row>
    <row r="25">
      <c r="B25" s="7" t="inlineStr">
        <is>
          <t>STEP 4 — Size the SOLAS Emergency Generator (Sheet 5)</t>
        </is>
      </c>
    </row>
    <row r="26" ht="36" customHeight="1">
      <c r="B26" s="8" t="inlineStr">
        <is>
          <t>Use the early-stage reference ranges and mandatory load checklist. Final emergency capacity must come from the approved SOLAS emergency load list.</t>
        </is>
      </c>
    </row>
    <row r="28">
      <c r="B28" s="7" t="inlineStr">
        <is>
          <t>STEP 5 — Spec the RFQ (Sheets 6-7)</t>
        </is>
      </c>
    </row>
    <row r="29" ht="36" customHeight="1">
      <c r="B29" s="8" t="inlineStr">
        <is>
          <t>Use the Top 6 Mistakes diagnostic reference to spot weak bid responses. Paste the 15-point RFQ checklist directly into your tender document.</t>
        </is>
      </c>
    </row>
    <row r="32" ht="22" customHeight="1">
      <c r="B32" s="9" t="inlineStr">
        <is>
          <t>IMPORTANT: This calculator is supplier-neutral. It applies equally to ASO and any other bidder. All formulas are visible and editable — adjust assumptions to match your project's specific vessel type, class society rules, and approved load analysis. Diversity factors, margins, and emergency ranges shown are typical industry references, not OEM or class society commitments.</t>
        </is>
      </c>
    </row>
    <row r="33" ht="16" customHeight="1"/>
    <row r="34" ht="16" customHeight="1"/>
    <row r="35" ht="16" customHeight="1"/>
    <row r="37">
      <c r="B37" s="7" t="inlineStr">
        <is>
          <t>Contact</t>
        </is>
      </c>
    </row>
    <row r="38">
      <c r="B38" s="10" t="inlineStr">
        <is>
          <t>sales@asogenset.com   |   asogenset.com/contact</t>
        </is>
      </c>
    </row>
  </sheetData>
  <mergeCells count="2">
    <mergeCell ref="A1:C4"/>
    <mergeCell ref="B32:B35"/>
  </mergeCell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40"/>
  <sheetViews>
    <sheetView workbookViewId="0">
      <selection activeCell="A1" sqref="A1"/>
    </sheetView>
  </sheetViews>
  <sheetFormatPr baseColWidth="8" defaultRowHeight="15"/>
  <cols>
    <col width="2" customWidth="1" min="1" max="1"/>
    <col width="48" customWidth="1" min="2" max="2"/>
    <col width="18" customWidth="1" min="3" max="3"/>
    <col width="50" customWidth="1" min="4" max="4"/>
    <col width="2" customWidth="1" min="5" max="5"/>
  </cols>
  <sheetData>
    <row r="1" ht="22" customHeight="1">
      <c r="A1" s="11" t="inlineStr">
        <is>
          <t>MARINE DIESEL GENERATOR SIZING CALCULATOR</t>
        </is>
      </c>
      <c r="B1" s="2" t="n"/>
      <c r="C1" s="2" t="n"/>
      <c r="D1" s="2" t="n"/>
      <c r="E1" s="2" t="n"/>
    </row>
    <row r="2" ht="22" customHeight="1">
      <c r="A2" s="2" t="n"/>
      <c r="B2" s="2" t="n"/>
      <c r="C2" s="2" t="n"/>
      <c r="D2" s="2" t="n"/>
      <c r="E2" s="2" t="n"/>
    </row>
    <row r="4">
      <c r="B4" s="12" t="inlineStr">
        <is>
          <t>INPUTS</t>
        </is>
      </c>
      <c r="C4" s="13" t="inlineStr">
        <is>
          <t>Your Value</t>
        </is>
      </c>
      <c r="D4" s="14" t="inlineStr">
        <is>
          <t>Notes</t>
        </is>
      </c>
    </row>
    <row r="6" ht="28" customHeight="1">
      <c r="B6" s="15" t="inlineStr">
        <is>
          <t>Vessel type</t>
        </is>
      </c>
      <c r="C6" s="16" t="inlineStr">
        <is>
          <t>OSV</t>
        </is>
      </c>
      <c r="D6" s="17" t="inlineStr">
        <is>
          <t>Yacht / Fishing / Cargo / Offshore / Passenger / Other</t>
        </is>
      </c>
    </row>
    <row r="7" ht="28" customHeight="1">
      <c r="B7" s="15" t="inlineStr">
        <is>
          <t>Hotel load - connected (kW)</t>
        </is>
      </c>
      <c r="C7" s="18" t="n">
        <v>200</v>
      </c>
      <c r="D7" s="17" t="inlineStr">
        <is>
          <t>Sum of nameplate hotel equipment</t>
        </is>
      </c>
    </row>
    <row r="8" ht="28" customHeight="1">
      <c r="B8" s="15" t="inlineStr">
        <is>
          <t>Hotel diversity factor</t>
        </is>
      </c>
      <c r="C8" s="19" t="n">
        <v>0.7</v>
      </c>
      <c r="D8" s="17" t="inlineStr">
        <is>
          <t>Typically 0.6-0.8</t>
        </is>
      </c>
    </row>
    <row r="9" ht="28" customHeight="1">
      <c r="B9" s="15" t="inlineStr">
        <is>
          <t>Propulsion auxiliary - connected (kW)</t>
        </is>
      </c>
      <c r="C9" s="18" t="n">
        <v>180</v>
      </c>
      <c r="D9" s="17" t="inlineStr">
        <is>
          <t>Steering, pumps, separators, deck machinery, etc.</t>
        </is>
      </c>
    </row>
    <row r="10" ht="28" customHeight="1">
      <c r="B10" s="15" t="inlineStr">
        <is>
          <t>Propulsion auxiliary diversity factor</t>
        </is>
      </c>
      <c r="C10" s="19" t="n">
        <v>0.85</v>
      </c>
      <c r="D10" s="17" t="inlineStr">
        <is>
          <t>Typically 0.7-0.9</t>
        </is>
      </c>
    </row>
    <row r="11" ht="28" customHeight="1">
      <c r="B11" s="15" t="inlineStr">
        <is>
          <t>Mission-specific - connected (kW)</t>
        </is>
      </c>
      <c r="C11" s="18" t="n">
        <v>150</v>
      </c>
      <c r="D11" s="17" t="inlineStr">
        <is>
          <t>Cranes, thrusters, refrigeration, cargo handling, etc.</t>
        </is>
      </c>
    </row>
    <row r="12" ht="28" customHeight="1">
      <c r="B12" s="15" t="inlineStr">
        <is>
          <t>Mission-specific diversity factor</t>
        </is>
      </c>
      <c r="C12" s="19" t="n">
        <v>0.5</v>
      </c>
      <c r="D12" s="17" t="inlineStr">
        <is>
          <t>Typically 0.4-0.7 depending on operating mode</t>
        </is>
      </c>
    </row>
    <row r="13" ht="28" customHeight="1">
      <c r="B13" s="15" t="inlineStr">
        <is>
          <t>Generator power factor (PF)</t>
        </is>
      </c>
      <c r="C13" s="19" t="n">
        <v>0.8</v>
      </c>
      <c r="D13" s="17" t="inlineStr">
        <is>
          <t>Typically 0.8 lagging for marine</t>
        </is>
      </c>
    </row>
    <row r="14" ht="28" customHeight="1">
      <c r="B14" s="15" t="inlineStr">
        <is>
          <t>Transient margin (%)</t>
        </is>
      </c>
      <c r="C14" s="18" t="n">
        <v>20</v>
      </c>
      <c r="D14" s="17" t="inlineStr">
        <is>
          <t>20-25% general; 30-40% for vessels with large thrusters/AC</t>
        </is>
      </c>
    </row>
    <row r="15" ht="28" customHeight="1">
      <c r="B15" s="15" t="inlineStr">
        <is>
          <t>Documented operating margin (%)</t>
        </is>
      </c>
      <c r="C15" s="18" t="n">
        <v>10</v>
      </c>
      <c r="D15" s="17" t="inlineStr">
        <is>
          <t>Typically 5-15%; justified through load analysis</t>
        </is>
      </c>
    </row>
    <row r="16" ht="28" customHeight="1">
      <c r="B16" s="15" t="inlineStr">
        <is>
          <t>Number of main gensets</t>
        </is>
      </c>
      <c r="C16" s="18" t="n">
        <v>2</v>
      </c>
      <c r="D16" s="17" t="inlineStr">
        <is>
          <t>Each unit sized to carry full load with one out of service</t>
        </is>
      </c>
    </row>
    <row r="19">
      <c r="B19" s="12" t="inlineStr">
        <is>
          <t>CALCULATED RESULTS</t>
        </is>
      </c>
    </row>
    <row r="20" ht="26" customHeight="1">
      <c r="B20" s="15" t="inlineStr">
        <is>
          <t>Step 1a: Hotel operating load (kW)</t>
        </is>
      </c>
      <c r="C20" s="20">
        <f>C7*C8</f>
        <v/>
      </c>
      <c r="D20" s="17" t="inlineStr">
        <is>
          <t>Connected × diversity</t>
        </is>
      </c>
    </row>
    <row r="21" ht="26" customHeight="1">
      <c r="B21" s="15" t="inlineStr">
        <is>
          <t>Step 1b: Propulsion auxiliary operating (kW)</t>
        </is>
      </c>
      <c r="C21" s="20">
        <f>C9*C10</f>
        <v/>
      </c>
      <c r="D21" s="17" t="inlineStr">
        <is>
          <t>Connected × diversity</t>
        </is>
      </c>
    </row>
    <row r="22" ht="26" customHeight="1">
      <c r="B22" s="15" t="inlineStr">
        <is>
          <t>Step 1c: Mission-specific operating (kW)</t>
        </is>
      </c>
      <c r="C22" s="20">
        <f>C11*C12</f>
        <v/>
      </c>
      <c r="D22" s="17" t="inlineStr">
        <is>
          <t>Connected × diversity</t>
        </is>
      </c>
    </row>
    <row r="23" ht="26" customHeight="1">
      <c r="B23" s="15" t="inlineStr">
        <is>
          <t>Step 2: Total continuous operating load (kW)</t>
        </is>
      </c>
      <c r="C23" s="20">
        <f>C20+C21+C22</f>
        <v/>
      </c>
      <c r="D23" s="17" t="inlineStr">
        <is>
          <t>Sum of 1a + 1b + 1c</t>
        </is>
      </c>
    </row>
    <row r="24" ht="26" customHeight="1">
      <c r="B24" s="15" t="inlineStr">
        <is>
          <t>Step 3: Base kVA (÷ PF)</t>
        </is>
      </c>
      <c r="C24" s="20">
        <f>C23/C13</f>
        <v/>
      </c>
      <c r="D24" s="17" t="inlineStr">
        <is>
          <t>Total kW ÷ Power Factor</t>
        </is>
      </c>
    </row>
    <row r="25" ht="26" customHeight="1">
      <c r="B25" s="15" t="inlineStr">
        <is>
          <t>Step 4: Design kVA (× transient margin)</t>
        </is>
      </c>
      <c r="C25" s="20">
        <f>C24*(1+C14/100)</f>
        <v/>
      </c>
      <c r="D25" s="17" t="inlineStr">
        <is>
          <t>Base × (1 + transient %)</t>
        </is>
      </c>
    </row>
    <row r="26" ht="26" customHeight="1">
      <c r="B26" s="15" t="inlineStr">
        <is>
          <t>Step 5: kVA with operating margin</t>
        </is>
      </c>
      <c r="C26" s="20">
        <f>C25*(1+C15/100)</f>
        <v/>
      </c>
      <c r="D26" s="17" t="inlineStr">
        <is>
          <t>Design × (1 + operating margin %)</t>
        </is>
      </c>
    </row>
    <row r="27" ht="26" customHeight="1">
      <c r="B27" s="15" t="inlineStr">
        <is>
          <t>Step 6: kVA per main genset (N-1 redundancy)</t>
        </is>
      </c>
      <c r="C27" s="21">
        <f>IF(C16=1,C26,C26/(C16-1))</f>
        <v/>
      </c>
      <c r="D27" s="17" t="inlineStr">
        <is>
          <t>Each unit sized for sea-mode load with one offline</t>
        </is>
      </c>
    </row>
    <row r="30">
      <c r="B30" s="12" t="inlineStr">
        <is>
          <t>WET-STACKING / LOAD-FACTOR CHECK</t>
        </is>
      </c>
    </row>
    <row r="31">
      <c r="B31" s="7" t="inlineStr">
        <is>
          <t>Continuous load as % of per-unit nameplate</t>
        </is>
      </c>
      <c r="C31" s="22">
        <f>C23/C16/C27</f>
        <v/>
      </c>
      <c r="D31" s="5" t="inlineStr">
        <is>
          <t>Target: 50%-80% where possible; not below OEM minimum</t>
        </is>
      </c>
    </row>
    <row r="34" ht="24" customHeight="1">
      <c r="B34" s="23">
        <f>"KEY TAKEAWAY: "&amp;C23&amp;" kW continuous → "&amp;C27&amp;" kVA per main genset × "&amp;C16&amp;" units; SOLAS emergency generator sized separately from approved emergency load list."</f>
        <v/>
      </c>
    </row>
    <row r="35" ht="24" customHeight="1"/>
    <row r="36" ht="24" customHeight="1"/>
    <row r="39" ht="18" customHeight="1">
      <c r="B39" s="24" t="inlineStr">
        <is>
          <t>Note: Final values depend on OEM derating curves, alternator family, vessel operating profile, and class society review. Confirm against vendor-specific data sheets and the applicable class society rules before procurement.</t>
        </is>
      </c>
    </row>
    <row r="40" ht="18" customHeight="1"/>
  </sheetData>
  <mergeCells count="3">
    <mergeCell ref="B39:D40"/>
    <mergeCell ref="B34:D36"/>
    <mergeCell ref="A1:E2"/>
  </mergeCells>
  <dataValidations count="3">
    <dataValidation sqref="C6" showDropDown="0" showInputMessage="0" showErrorMessage="0" allowBlank="0" type="list">
      <formula1>"Yacht,Fishing,Cargo,OSV,Passenger,Other"</formula1>
    </dataValidation>
    <dataValidation sqref="C13" showDropDown="0" showInputMessage="0" showErrorMessage="0" allowBlank="0" type="list">
      <formula1>"0.8,0.85,0.9,0.95"</formula1>
    </dataValidation>
    <dataValidation sqref="C16" showDropDown="0" showInputMessage="0" showErrorMessage="0" allowBlank="0" type="list">
      <formula1>"1,2,3,4"</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F35"/>
  <sheetViews>
    <sheetView workbookViewId="0">
      <selection activeCell="A1" sqref="A1"/>
    </sheetView>
  </sheetViews>
  <sheetFormatPr baseColWidth="8" defaultRowHeight="15"/>
  <cols>
    <col width="35" customWidth="1" min="1" max="1"/>
    <col width="22" customWidth="1" min="2" max="2"/>
    <col width="16" customWidth="1" min="3" max="3"/>
    <col width="16" customWidth="1" min="4" max="4"/>
    <col width="16" customWidth="1" min="5" max="5"/>
    <col width="14" customWidth="1" min="6" max="6"/>
  </cols>
  <sheetData>
    <row r="1" ht="22" customHeight="1">
      <c r="A1" s="1" t="inlineStr">
        <is>
          <t>MARINE ELECTRICAL LOAD LIST TEMPLATE</t>
        </is>
      </c>
      <c r="B1" s="2" t="n"/>
      <c r="C1" s="2" t="n"/>
      <c r="D1" s="2" t="n"/>
      <c r="E1" s="2" t="n"/>
      <c r="F1" s="2" t="n"/>
    </row>
    <row r="2" ht="22" customHeight="1">
      <c r="A2" s="2" t="n"/>
      <c r="B2" s="2" t="n"/>
      <c r="C2" s="2" t="n"/>
      <c r="D2" s="2" t="n"/>
      <c r="E2" s="2" t="n"/>
      <c r="F2" s="2" t="n"/>
    </row>
    <row r="4" ht="28" customHeight="1">
      <c r="A4" s="25" t="inlineStr">
        <is>
          <t>Equipment</t>
        </is>
      </c>
      <c r="B4" s="25" t="inlineStr">
        <is>
          <t>Category</t>
        </is>
      </c>
      <c r="C4" s="25" t="inlineStr">
        <is>
          <t>Connected (kW)</t>
        </is>
      </c>
      <c r="D4" s="25" t="inlineStr">
        <is>
          <t>Operating (kW)</t>
        </is>
      </c>
      <c r="E4" s="25" t="inlineStr">
        <is>
          <t>Duty Cycle</t>
        </is>
      </c>
      <c r="F4" s="25" t="inlineStr">
        <is>
          <t>Start Factor</t>
        </is>
      </c>
    </row>
    <row r="5" ht="22" customHeight="1">
      <c r="A5" s="26" t="inlineStr">
        <is>
          <t>Accommodation HVAC</t>
        </is>
      </c>
      <c r="B5" s="26" t="inlineStr">
        <is>
          <t>Hotel</t>
        </is>
      </c>
      <c r="C5" s="27" t="n">
        <v>60</v>
      </c>
      <c r="D5" s="27" t="n">
        <v>45</v>
      </c>
      <c r="E5" s="26" t="inlineStr">
        <is>
          <t>Continuous</t>
        </is>
      </c>
      <c r="F5" s="27" t="n">
        <v>1</v>
      </c>
    </row>
    <row r="6" ht="22" customHeight="1">
      <c r="A6" s="28" t="inlineStr">
        <is>
          <t>Galley equipment</t>
        </is>
      </c>
      <c r="B6" s="28" t="inlineStr">
        <is>
          <t>Hotel</t>
        </is>
      </c>
      <c r="C6" s="29" t="n">
        <v>35</v>
      </c>
      <c r="D6" s="29" t="n">
        <v>18</v>
      </c>
      <c r="E6" s="28" t="inlineStr">
        <is>
          <t>Intermittent</t>
        </is>
      </c>
      <c r="F6" s="29" t="n">
        <v>1</v>
      </c>
    </row>
    <row r="7" ht="22" customHeight="1">
      <c r="A7" s="26" t="inlineStr">
        <is>
          <t>Accommodation lighting</t>
        </is>
      </c>
      <c r="B7" s="26" t="inlineStr">
        <is>
          <t>Hotel</t>
        </is>
      </c>
      <c r="C7" s="27" t="n">
        <v>12</v>
      </c>
      <c r="D7" s="27" t="n">
        <v>10</v>
      </c>
      <c r="E7" s="26" t="inlineStr">
        <is>
          <t>Continuous</t>
        </is>
      </c>
      <c r="F7" s="27" t="n">
        <v>1</v>
      </c>
    </row>
    <row r="8" ht="22" customHeight="1">
      <c r="A8" s="28" t="inlineStr">
        <is>
          <t>Fresh water generator</t>
        </is>
      </c>
      <c r="B8" s="28" t="inlineStr">
        <is>
          <t>Hotel</t>
        </is>
      </c>
      <c r="C8" s="29" t="n">
        <v>25</v>
      </c>
      <c r="D8" s="29" t="n">
        <v>15</v>
      </c>
      <c r="E8" s="28" t="inlineStr">
        <is>
          <t>Intermittent</t>
        </is>
      </c>
      <c r="F8" s="29" t="n">
        <v>2.5</v>
      </c>
    </row>
    <row r="9" ht="22" customHeight="1">
      <c r="A9" s="26" t="inlineStr">
        <is>
          <t>Sewage treatment</t>
        </is>
      </c>
      <c r="B9" s="26" t="inlineStr">
        <is>
          <t>Hotel</t>
        </is>
      </c>
      <c r="C9" s="27" t="n">
        <v>8</v>
      </c>
      <c r="D9" s="27" t="n">
        <v>5</v>
      </c>
      <c r="E9" s="26" t="inlineStr">
        <is>
          <t>Continuous</t>
        </is>
      </c>
      <c r="F9" s="27" t="n">
        <v>1.5</v>
      </c>
    </row>
    <row r="10" ht="22" customHeight="1">
      <c r="A10" s="28" t="inlineStr">
        <is>
          <t>Refrigeration / cold store</t>
        </is>
      </c>
      <c r="B10" s="28" t="inlineStr">
        <is>
          <t>Hotel</t>
        </is>
      </c>
      <c r="C10" s="29" t="n">
        <v>30</v>
      </c>
      <c r="D10" s="29" t="n">
        <v>20</v>
      </c>
      <c r="E10" s="28" t="inlineStr">
        <is>
          <t>Cycling</t>
        </is>
      </c>
      <c r="F10" s="29" t="n">
        <v>4</v>
      </c>
    </row>
    <row r="11" ht="22" customHeight="1">
      <c r="A11" s="26" t="inlineStr">
        <is>
          <t>Steering gear pumps</t>
        </is>
      </c>
      <c r="B11" s="26" t="inlineStr">
        <is>
          <t>Propulsion Aux</t>
        </is>
      </c>
      <c r="C11" s="27" t="n">
        <v>30</v>
      </c>
      <c r="D11" s="27" t="n">
        <v>25</v>
      </c>
      <c r="E11" s="26" t="inlineStr">
        <is>
          <t>Continuous</t>
        </is>
      </c>
      <c r="F11" s="27" t="n">
        <v>5</v>
      </c>
    </row>
    <row r="12" ht="22" customHeight="1">
      <c r="A12" s="28" t="inlineStr">
        <is>
          <t>Fuel transfer / treatment pumps</t>
        </is>
      </c>
      <c r="B12" s="28" t="inlineStr">
        <is>
          <t>Propulsion Aux</t>
        </is>
      </c>
      <c r="C12" s="29" t="n">
        <v>18</v>
      </c>
      <c r="D12" s="29" t="n">
        <v>12</v>
      </c>
      <c r="E12" s="28" t="inlineStr">
        <is>
          <t>Intermittent</t>
        </is>
      </c>
      <c r="F12" s="29" t="n">
        <v>2.5</v>
      </c>
    </row>
    <row r="13" ht="22" customHeight="1">
      <c r="A13" s="26" t="inlineStr">
        <is>
          <t>Lube oil pumps</t>
        </is>
      </c>
      <c r="B13" s="26" t="inlineStr">
        <is>
          <t>Propulsion Aux</t>
        </is>
      </c>
      <c r="C13" s="27" t="n">
        <v>22</v>
      </c>
      <c r="D13" s="27" t="n">
        <v>18</v>
      </c>
      <c r="E13" s="26" t="inlineStr">
        <is>
          <t>Continuous</t>
        </is>
      </c>
      <c r="F13" s="27" t="n">
        <v>2.5</v>
      </c>
    </row>
    <row r="14" ht="22" customHeight="1">
      <c r="A14" s="28" t="inlineStr">
        <is>
          <t>Engine room ventilation</t>
        </is>
      </c>
      <c r="B14" s="28" t="inlineStr">
        <is>
          <t>Propulsion Aux</t>
        </is>
      </c>
      <c r="C14" s="29" t="n">
        <v>35</v>
      </c>
      <c r="D14" s="29" t="n">
        <v>30</v>
      </c>
      <c r="E14" s="28" t="inlineStr">
        <is>
          <t>Continuous</t>
        </is>
      </c>
      <c r="F14" s="29" t="n">
        <v>1.5</v>
      </c>
    </row>
    <row r="15" ht="22" customHeight="1">
      <c r="A15" s="26" t="inlineStr">
        <is>
          <t>Sea water / cooling pumps</t>
        </is>
      </c>
      <c r="B15" s="26" t="inlineStr">
        <is>
          <t>Propulsion Aux</t>
        </is>
      </c>
      <c r="C15" s="27" t="n">
        <v>25</v>
      </c>
      <c r="D15" s="27" t="n">
        <v>20</v>
      </c>
      <c r="E15" s="26" t="inlineStr">
        <is>
          <t>Continuous</t>
        </is>
      </c>
      <c r="F15" s="27" t="n">
        <v>2.5</v>
      </c>
    </row>
    <row r="16" ht="22" customHeight="1">
      <c r="A16" s="28" t="inlineStr">
        <is>
          <t>Bridge electronics</t>
        </is>
      </c>
      <c r="B16" s="28" t="inlineStr">
        <is>
          <t>Propulsion Aux</t>
        </is>
      </c>
      <c r="C16" s="29" t="n">
        <v>15</v>
      </c>
      <c r="D16" s="29" t="n">
        <v>10</v>
      </c>
      <c r="E16" s="28" t="inlineStr">
        <is>
          <t>Continuous</t>
        </is>
      </c>
      <c r="F16" s="29" t="n">
        <v>1</v>
      </c>
    </row>
    <row r="17" ht="22" customHeight="1">
      <c r="A17" s="26" t="inlineStr">
        <is>
          <t>Separators (oil/water)</t>
        </is>
      </c>
      <c r="B17" s="26" t="inlineStr">
        <is>
          <t>Propulsion Aux</t>
        </is>
      </c>
      <c r="C17" s="27" t="n">
        <v>18</v>
      </c>
      <c r="D17" s="27" t="n">
        <v>12</v>
      </c>
      <c r="E17" s="26" t="inlineStr">
        <is>
          <t>Intermittent</t>
        </is>
      </c>
      <c r="F17" s="27" t="n">
        <v>2.5</v>
      </c>
    </row>
    <row r="18" ht="22" customHeight="1">
      <c r="A18" s="28" t="inlineStr">
        <is>
          <t>Deck crane (lift duty)</t>
        </is>
      </c>
      <c r="B18" s="28" t="inlineStr">
        <is>
          <t>Mission-Specific</t>
        </is>
      </c>
      <c r="C18" s="29" t="n">
        <v>80</v>
      </c>
      <c r="D18" s="29" t="n">
        <v>35</v>
      </c>
      <c r="E18" s="28" t="inlineStr">
        <is>
          <t>Occasional</t>
        </is>
      </c>
      <c r="F18" s="29" t="n">
        <v>3</v>
      </c>
    </row>
    <row r="19" ht="22" customHeight="1">
      <c r="A19" s="26" t="inlineStr">
        <is>
          <t>Mud pumps (PSV)</t>
        </is>
      </c>
      <c r="B19" s="26" t="inlineStr">
        <is>
          <t>Mission-Specific</t>
        </is>
      </c>
      <c r="C19" s="27" t="n">
        <v>45</v>
      </c>
      <c r="D19" s="27" t="n">
        <v>30</v>
      </c>
      <c r="E19" s="26" t="inlineStr">
        <is>
          <t>Intermittent</t>
        </is>
      </c>
      <c r="F19" s="27" t="n">
        <v>2.5</v>
      </c>
    </row>
    <row r="20" ht="22" customHeight="1">
      <c r="A20" s="28" t="inlineStr">
        <is>
          <t>Bow / stern thrusters</t>
        </is>
      </c>
      <c r="B20" s="28" t="inlineStr">
        <is>
          <t>Mission-Specific</t>
        </is>
      </c>
      <c r="C20" s="29" t="n">
        <v>65</v>
      </c>
      <c r="D20" s="29" t="n">
        <v>25</v>
      </c>
      <c r="E20" s="28" t="inlineStr">
        <is>
          <t>Occasional</t>
        </is>
      </c>
      <c r="F20" s="29" t="n">
        <v>6</v>
      </c>
    </row>
    <row r="21" ht="22" customHeight="1">
      <c r="A21" s="26" t="inlineStr">
        <is>
          <t>Cargo / process equipment</t>
        </is>
      </c>
      <c r="B21" s="26" t="inlineStr">
        <is>
          <t>Mission-Specific</t>
        </is>
      </c>
      <c r="C21" s="27" t="n">
        <v>40</v>
      </c>
      <c r="D21" s="27" t="n">
        <v>25</v>
      </c>
      <c r="E21" s="26" t="inlineStr">
        <is>
          <t>Variable</t>
        </is>
      </c>
      <c r="F21" s="27" t="n">
        <v>2.5</v>
      </c>
    </row>
    <row r="22" ht="22" customHeight="1">
      <c r="A22" s="28" t="inlineStr">
        <is>
          <t>Emergency lighting</t>
        </is>
      </c>
      <c r="B22" s="28" t="inlineStr">
        <is>
          <t>Emergency</t>
        </is>
      </c>
      <c r="C22" s="29" t="n">
        <v>8</v>
      </c>
      <c r="D22" s="29" t="n">
        <v>6</v>
      </c>
      <c r="E22" s="28" t="inlineStr">
        <is>
          <t>Continuous (emergency)</t>
        </is>
      </c>
      <c r="F22" s="29" t="n">
        <v>1</v>
      </c>
    </row>
    <row r="23" ht="22" customHeight="1">
      <c r="A23" s="26" t="inlineStr">
        <is>
          <t>Navigation lights</t>
        </is>
      </c>
      <c r="B23" s="26" t="inlineStr">
        <is>
          <t>Emergency</t>
        </is>
      </c>
      <c r="C23" s="27" t="n">
        <v>2</v>
      </c>
      <c r="D23" s="27" t="n">
        <v>1.5</v>
      </c>
      <c r="E23" s="26" t="inlineStr">
        <is>
          <t>Continuous</t>
        </is>
      </c>
      <c r="F23" s="27" t="n">
        <v>1</v>
      </c>
    </row>
    <row r="24" ht="22" customHeight="1">
      <c r="A24" s="28" t="inlineStr">
        <is>
          <t>Fire pump (emergency)</t>
        </is>
      </c>
      <c r="B24" s="28" t="inlineStr">
        <is>
          <t>Emergency</t>
        </is>
      </c>
      <c r="C24" s="29" t="n">
        <v>22</v>
      </c>
      <c r="D24" s="29" t="n">
        <v>18</v>
      </c>
      <c r="E24" s="28" t="inlineStr">
        <is>
          <t>Occasional</t>
        </is>
      </c>
      <c r="F24" s="29" t="n">
        <v>4</v>
      </c>
    </row>
    <row r="25" ht="22" customHeight="1">
      <c r="A25" s="26" t="inlineStr">
        <is>
          <t>Steering gear (emergency)</t>
        </is>
      </c>
      <c r="B25" s="26" t="inlineStr">
        <is>
          <t>Emergency</t>
        </is>
      </c>
      <c r="C25" s="27" t="n">
        <v>15</v>
      </c>
      <c r="D25" s="27" t="n">
        <v>10</v>
      </c>
      <c r="E25" s="26" t="inlineStr">
        <is>
          <t>Occasional</t>
        </is>
      </c>
      <c r="F25" s="27" t="n">
        <v>3</v>
      </c>
    </row>
    <row r="26" ht="22" customHeight="1">
      <c r="A26" s="28" t="inlineStr">
        <is>
          <t>GMDSS / communication</t>
        </is>
      </c>
      <c r="B26" s="28" t="inlineStr">
        <is>
          <t>Emergency</t>
        </is>
      </c>
      <c r="C26" s="29" t="n">
        <v>3</v>
      </c>
      <c r="D26" s="29" t="n">
        <v>2</v>
      </c>
      <c r="E26" s="28" t="inlineStr">
        <is>
          <t>Continuous</t>
        </is>
      </c>
      <c r="F26" s="29" t="n">
        <v>1</v>
      </c>
    </row>
    <row r="29">
      <c r="A29" s="30" t="inlineStr">
        <is>
          <t>SUBTOTALS BY CATEGORY</t>
        </is>
      </c>
    </row>
    <row r="30">
      <c r="A30" s="7" t="inlineStr">
        <is>
          <t>Hotel operating (kW)</t>
        </is>
      </c>
      <c r="D30" s="31">
        <f>SUMIF(B5:B26,"Hotel",D5:D26)</f>
        <v/>
      </c>
    </row>
    <row r="31">
      <c r="A31" s="7" t="inlineStr">
        <is>
          <t>Propulsion Aux operating (kW)</t>
        </is>
      </c>
      <c r="D31" s="32">
        <f>SUMIF(B5:B26,"Propulsion Aux",D5:D26)</f>
        <v/>
      </c>
    </row>
    <row r="32">
      <c r="A32" s="7" t="inlineStr">
        <is>
          <t>Mission-Specific operating (kW)</t>
        </is>
      </c>
      <c r="D32" s="32">
        <f>SUMIF(B5:B26,"Mission-Specific",D5:D26)</f>
        <v/>
      </c>
    </row>
    <row r="33">
      <c r="A33" s="7" t="inlineStr">
        <is>
          <t>Emergency operating (kW)</t>
        </is>
      </c>
      <c r="D33" s="32">
        <f>SUMIF(B5:B26,"Emergency",D5:D26)</f>
        <v/>
      </c>
    </row>
    <row r="35" ht="28" customHeight="1">
      <c r="A35" s="30" t="inlineStr">
        <is>
          <t>TOTAL operating (kW) excluding Emergency</t>
        </is>
      </c>
      <c r="D35" s="33">
        <f>D30+D31+D32</f>
        <v/>
      </c>
    </row>
  </sheetData>
  <mergeCells count="1">
    <mergeCell ref="A1:F2"/>
  </mergeCells>
  <dataValidations count="2">
    <dataValidation sqref="B5 B6 B7 B8 B9 B10 B11 B12 B13 B14 B15 B16 B17 B18 B19 B20 B21 B22 B23 B24 B25 B26" showDropDown="0" showInputMessage="0" showErrorMessage="0" allowBlank="0" type="list">
      <formula1>"Hotel,Propulsion Aux,Mission-Specific,Emergency"</formula1>
    </dataValidation>
    <dataValidation sqref="E5 E6 E7 E8 E9 E10 E11 E12 E13 E14 E15 E16 E17 E18 E19 E20 E21 E22 E23 E24 E25 E26" showDropDown="0" showInputMessage="0" showErrorMessage="0" allowBlank="0" type="list">
      <formula1>"Continuous,Intermittent,Cycling,Occasional,Variable,Continuous (emergency)"</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B15"/>
  <sheetViews>
    <sheetView workbookViewId="0">
      <selection activeCell="A1" sqref="A1"/>
    </sheetView>
  </sheetViews>
  <sheetFormatPr baseColWidth="8" defaultRowHeight="15"/>
  <cols>
    <col width="14" customWidth="1" min="1" max="1"/>
    <col width="70" customWidth="1" min="2" max="2"/>
  </cols>
  <sheetData>
    <row r="1" ht="22" customHeight="1">
      <c r="A1" s="1" t="inlineStr">
        <is>
          <t>CLASS SOCIETY REVIEW FACTORS</t>
        </is>
      </c>
      <c r="B1" s="2" t="n"/>
    </row>
    <row r="2" ht="22" customHeight="1">
      <c r="A2" s="2" t="n"/>
      <c r="B2" s="2" t="n"/>
    </row>
    <row r="4" ht="28" customHeight="1">
      <c r="A4" s="25" t="inlineStr">
        <is>
          <t>Class Society</t>
        </is>
      </c>
      <c r="B4" s="25" t="inlineStr">
        <is>
          <t>Typical Review Focus</t>
        </is>
      </c>
    </row>
    <row r="5" ht="50" customHeight="1">
      <c r="A5" s="34" t="inlineStr">
        <is>
          <t>ABS</t>
        </is>
      </c>
      <c r="B5" s="35" t="inlineStr">
        <is>
          <t>Emphasis on documented load analysis, essential services, redundancy, and witnessed testing scope.</t>
        </is>
      </c>
    </row>
    <row r="6" ht="50" customHeight="1">
      <c r="A6" s="34" t="inlineStr">
        <is>
          <t>DNV</t>
        </is>
      </c>
      <c r="B6" s="36" t="inlineStr">
        <is>
          <t>Strong focus on system integration, redundancy philosophy, and notation-specific requirements such as DP or ice-class operation.</t>
        </is>
      </c>
    </row>
    <row r="7" ht="50" customHeight="1">
      <c r="A7" s="34" t="inlineStr">
        <is>
          <t>CCS</t>
        </is>
      </c>
      <c r="B7" s="35" t="inlineStr">
        <is>
          <t>Practical approval pathway for Chinese-built or China-financed tonnage; documentation and type approval remain project-specific.</t>
        </is>
      </c>
    </row>
    <row r="8" ht="50" customHeight="1">
      <c r="A8" s="34" t="inlineStr">
        <is>
          <t>LR</t>
        </is>
      </c>
      <c r="B8" s="36" t="inlineStr">
        <is>
          <t>Detailed review of electrical load balance, switchboard design, non-linear loads, and project-specific notation requirements.</t>
        </is>
      </c>
    </row>
    <row r="9" ht="50" customHeight="1">
      <c r="A9" s="34" t="inlineStr">
        <is>
          <t>BV</t>
        </is>
      </c>
      <c r="B9" s="35" t="inlineStr">
        <is>
          <t>Commonly used for ferries, fishing vessels, offshore support, and short-sea shipping; approval scope depends on vessel type and notation.</t>
        </is>
      </c>
    </row>
    <row r="12" ht="22" customHeight="1">
      <c r="A12" s="37" t="inlineStr">
        <is>
          <t>The review focus descriptions above are general observations from project experience; they are not formal statements of class society rules. Class societies usually do not approve a generator size by applying a universal fixed percentage. Always confirm against the current applicable class society rules and the specific vessel notation. All five are IACS members; the required class society for a specific project is normally determined by the owner, flag state, charterer, financing party, and shipyard contract.</t>
        </is>
      </c>
    </row>
    <row r="13" ht="22" customHeight="1"/>
    <row r="14" ht="22" customHeight="1"/>
    <row r="15" ht="22" customHeight="1"/>
  </sheetData>
  <mergeCells count="2">
    <mergeCell ref="A1:B2"/>
    <mergeCell ref="A12:B15"/>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B31"/>
  <sheetViews>
    <sheetView workbookViewId="0">
      <selection activeCell="A1" sqref="A1"/>
    </sheetView>
  </sheetViews>
  <sheetFormatPr baseColWidth="8" defaultRowHeight="15"/>
  <cols>
    <col width="50" customWidth="1" min="1" max="1"/>
    <col width="35" customWidth="1" min="2" max="2"/>
  </cols>
  <sheetData>
    <row r="1" ht="22" customHeight="1">
      <c r="A1" s="1" t="inlineStr">
        <is>
          <t>SOLAS EMERGENCY GENERATOR SIZING</t>
        </is>
      </c>
      <c r="B1" s="2" t="n"/>
    </row>
    <row r="2" ht="22" customHeight="1">
      <c r="A2" s="2" t="n"/>
      <c r="B2" s="2" t="n"/>
    </row>
    <row r="4" ht="22" customHeight="1">
      <c r="A4" s="38" t="inlineStr">
        <is>
          <t>Indicative Emergency Generator Ranges — Not Design Values</t>
        </is>
      </c>
    </row>
    <row r="5" ht="28" customHeight="1">
      <c r="A5" s="25" t="inlineStr">
        <is>
          <t>Vessel Type</t>
        </is>
      </c>
      <c r="B5" s="25" t="inlineStr">
        <is>
          <t>Early-Stage Reference Range</t>
        </is>
      </c>
    </row>
    <row r="6" ht="32" customHeight="1">
      <c r="A6" s="35" t="inlineStr">
        <is>
          <t>Small commercial vessel / workboat (local Administration)</t>
        </is>
      </c>
      <c r="B6" s="39" t="inlineStr">
        <is>
          <t>15-40 kVA</t>
        </is>
      </c>
    </row>
    <row r="7" ht="32" customHeight="1">
      <c r="A7" s="36" t="inlineStr">
        <is>
          <t>Mid-size cargo / fishing</t>
        </is>
      </c>
      <c r="B7" s="40" t="inlineStr">
        <is>
          <t>50-150 kVA</t>
        </is>
      </c>
    </row>
    <row r="8" ht="32" customHeight="1">
      <c r="A8" s="35" t="inlineStr">
        <is>
          <t>Large cargo / container / bulker</t>
        </is>
      </c>
      <c r="B8" s="39" t="inlineStr">
        <is>
          <t>150-300 kVA</t>
        </is>
      </c>
    </row>
    <row r="9" ht="32" customHeight="1">
      <c r="A9" s="36" t="inlineStr">
        <is>
          <t>Passenger ships / large ferries</t>
        </is>
      </c>
      <c r="B9" s="40" t="inlineStr">
        <is>
          <t>300-800+ kVA</t>
        </is>
      </c>
    </row>
    <row r="10" ht="32" customHeight="1">
      <c r="A10" s="35" t="inlineStr">
        <is>
          <t>Offshore platforms / FPSO</t>
        </is>
      </c>
      <c r="B10" s="39" t="inlineStr">
        <is>
          <t>300-1,000+ kVA</t>
        </is>
      </c>
    </row>
    <row r="13" ht="22" customHeight="1">
      <c r="A13" s="37" t="inlineStr">
        <is>
          <t>DISCLAIMER: The ranges above are early-stage reference values only. Final emergency generator capacity must be calculated from the approved SOLAS emergency load list and confirmed by the applicable class society / Administration. Vessel type, tonnage, emergency fire pump requirements, steering gear philosophy, communication systems, watertight doors, and passenger-vessel requirements can materially change the final capacity.</t>
        </is>
      </c>
    </row>
    <row r="14" ht="22" customHeight="1"/>
    <row r="15" ht="22" customHeight="1"/>
    <row r="16" ht="22" customHeight="1"/>
    <row r="19">
      <c r="A19" s="30" t="inlineStr">
        <is>
          <t>Mandatory Emergency Loads (Typical SOLAS Requirements)</t>
        </is>
      </c>
    </row>
    <row r="20" ht="24" customHeight="1">
      <c r="A20" s="25" t="inlineStr">
        <is>
          <t>Load Item</t>
        </is>
      </c>
      <c r="B20" s="25" t="inlineStr">
        <is>
          <t>Include?</t>
        </is>
      </c>
    </row>
    <row r="21" ht="28" customHeight="1">
      <c r="A21" s="41" t="inlineStr">
        <is>
          <t>Emergency lighting (accommodation, escape routes, engine room)</t>
        </is>
      </c>
      <c r="B21" s="42" t="inlineStr">
        <is>
          <t>☐</t>
        </is>
      </c>
    </row>
    <row r="22" ht="28" customHeight="1">
      <c r="A22" s="43" t="inlineStr">
        <is>
          <t>Navigation lights</t>
        </is>
      </c>
      <c r="B22" s="44" t="inlineStr">
        <is>
          <t>☐</t>
        </is>
      </c>
    </row>
    <row r="23" ht="28" customHeight="1">
      <c r="A23" s="41" t="inlineStr">
        <is>
          <t>Internal communication systems (PA, sound-powered phones, alarms)</t>
        </is>
      </c>
      <c r="B23" s="42" t="inlineStr">
        <is>
          <t>☐</t>
        </is>
      </c>
    </row>
    <row r="24" ht="28" customHeight="1">
      <c r="A24" s="43" t="inlineStr">
        <is>
          <t>Fire detection and alarm systems</t>
        </is>
      </c>
      <c r="B24" s="44" t="inlineStr">
        <is>
          <t>☐</t>
        </is>
      </c>
    </row>
    <row r="25" ht="28" customHeight="1">
      <c r="A25" s="41" t="inlineStr">
        <is>
          <t>Emergency fire pump (where required by vessel type)</t>
        </is>
      </c>
      <c r="B25" s="42" t="inlineStr">
        <is>
          <t>☐</t>
        </is>
      </c>
    </row>
    <row r="26" ht="28" customHeight="1">
      <c r="A26" s="43" t="inlineStr">
        <is>
          <t>Emergency bilge pump (on some vessel classes)</t>
        </is>
      </c>
      <c r="B26" s="44" t="inlineStr">
        <is>
          <t>☐</t>
        </is>
      </c>
    </row>
    <row r="27" ht="28" customHeight="1">
      <c r="A27" s="41" t="inlineStr">
        <is>
          <t>Steering gear (where required by vessel type)</t>
        </is>
      </c>
      <c r="B27" s="42" t="inlineStr">
        <is>
          <t>☐</t>
        </is>
      </c>
    </row>
    <row r="28" ht="28" customHeight="1">
      <c r="A28" s="43" t="inlineStr">
        <is>
          <t>Watertight door operating systems (passenger ships)</t>
        </is>
      </c>
      <c r="B28" s="44" t="inlineStr">
        <is>
          <t>☐</t>
        </is>
      </c>
    </row>
    <row r="29" ht="28" customHeight="1">
      <c r="A29" s="41" t="inlineStr">
        <is>
          <t>GMDSS radio equipment</t>
        </is>
      </c>
      <c r="B29" s="42" t="inlineStr">
        <is>
          <t>☐</t>
        </is>
      </c>
    </row>
    <row r="30" ht="28" customHeight="1">
      <c r="A30" s="43" t="inlineStr">
        <is>
          <t>Vessel propulsion control and monitoring (limited)</t>
        </is>
      </c>
      <c r="B30" s="44" t="inlineStr">
        <is>
          <t>☐</t>
        </is>
      </c>
    </row>
    <row r="31" ht="28" customHeight="1">
      <c r="A31" s="41" t="inlineStr">
        <is>
          <t>Embarkation deck lighting (passenger vessels)</t>
        </is>
      </c>
      <c r="B31" s="42" t="inlineStr">
        <is>
          <t>☐</t>
        </is>
      </c>
    </row>
  </sheetData>
  <mergeCells count="2">
    <mergeCell ref="A1:B2"/>
    <mergeCell ref="A13:B16"/>
  </mergeCell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D16"/>
  <sheetViews>
    <sheetView workbookViewId="0">
      <selection activeCell="A1" sqref="A1"/>
    </sheetView>
  </sheetViews>
  <sheetFormatPr baseColWidth="8" defaultRowHeight="15"/>
  <cols>
    <col width="5" customWidth="1" min="1" max="1"/>
    <col width="38" customWidth="1" min="2" max="2"/>
    <col width="40" customWidth="1" min="3" max="3"/>
    <col width="40" customWidth="1" min="4" max="4"/>
  </cols>
  <sheetData>
    <row r="1" ht="22" customHeight="1">
      <c r="A1" s="1" t="inlineStr">
        <is>
          <t>TOP 6 MARINE GENERATOR SIZING MISTAKES</t>
        </is>
      </c>
      <c r="B1" s="2" t="n"/>
      <c r="C1" s="2" t="n"/>
      <c r="D1" s="2" t="n"/>
    </row>
    <row r="2" ht="22" customHeight="1">
      <c r="A2" s="2" t="n"/>
      <c r="B2" s="2" t="n"/>
      <c r="C2" s="2" t="n"/>
      <c r="D2" s="2" t="n"/>
    </row>
    <row r="4" ht="28" customHeight="1">
      <c r="A4" s="25" t="inlineStr">
        <is>
          <t>#</t>
        </is>
      </c>
      <c r="B4" s="25" t="inlineStr">
        <is>
          <t>Mistake</t>
        </is>
      </c>
      <c r="C4" s="25" t="inlineStr">
        <is>
          <t>Typical Result</t>
        </is>
      </c>
      <c r="D4" s="25" t="inlineStr">
        <is>
          <t>Fix</t>
        </is>
      </c>
    </row>
    <row r="5" ht="60" customHeight="1">
      <c r="A5" s="45" t="inlineStr">
        <is>
          <t>1</t>
        </is>
      </c>
      <c r="B5" s="46" t="inlineStr">
        <is>
          <t>Oversizing — Treating 'Bigger' as 'Safer'</t>
        </is>
      </c>
      <c r="C5" s="35" t="inlineStr">
        <is>
          <t>Sustained low-load operation; wet stacking; accelerated injector / cylinder / exhaust degradation</t>
        </is>
      </c>
      <c r="D5" s="35" t="inlineStr">
        <is>
          <t>Size to land continuous load in 50-80% range where possible; trust the documented load analysis</t>
        </is>
      </c>
    </row>
    <row r="6" ht="60" customHeight="1">
      <c r="A6" s="45" t="inlineStr">
        <is>
          <t>2</t>
        </is>
      </c>
      <c r="B6" s="47" t="inlineStr">
        <is>
          <t>Sloppy Load List (Missing Mission-Specific Equipment)</t>
        </is>
      </c>
      <c r="C6" s="36" t="inlineStr">
        <is>
          <t>Generator trips on overload when mission-specific equipment runs at peak</t>
        </is>
      </c>
      <c r="D6" s="36" t="inlineStr">
        <is>
          <t>Build load list with operating crew, not naval architect spreadsheet alone; include peak operating modes</t>
        </is>
      </c>
    </row>
    <row r="7" ht="60" customHeight="1">
      <c r="A7" s="45" t="inlineStr">
        <is>
          <t>3</t>
        </is>
      </c>
      <c r="B7" s="46" t="inlineStr">
        <is>
          <t>Ignoring Motor-Starting Transients</t>
        </is>
      </c>
      <c r="C7" s="35" t="inlineStr">
        <is>
          <t>Blackout when large AC compressor / watermaker / thruster starts; voltage dip trips genset</t>
        </is>
      </c>
      <c r="D7" s="35" t="inlineStr">
        <is>
          <t>Add 25-40% margin for vessels with large motor loads; consider soft starters / VFDs</t>
        </is>
      </c>
    </row>
    <row r="8" ht="60" customHeight="1">
      <c r="A8" s="45" t="inlineStr">
        <is>
          <t>4</t>
        </is>
      </c>
      <c r="B8" s="47" t="inlineStr">
        <is>
          <t>Confusing kW and kVA in Bid Comparison</t>
        </is>
      </c>
      <c r="C8" s="36" t="inlineStr">
        <is>
          <t>20-25% real-power gap between bids; 'cheaper' bid is undersized</t>
        </is>
      </c>
      <c r="D8" s="36" t="inlineStr">
        <is>
          <t>Require every bid to state both kW and kVA with PF at specified ambient temperature</t>
        </is>
      </c>
    </row>
    <row r="9" ht="60" customHeight="1">
      <c r="A9" s="45" t="inlineStr">
        <is>
          <t>5</t>
        </is>
      </c>
      <c r="B9" s="46" t="inlineStr">
        <is>
          <t>Forgetting Tropical / Coastal Site Conditions</t>
        </is>
      </c>
      <c r="C9" s="35" t="inlineStr">
        <is>
          <t>Generator delivers reduced fraction of nameplate; single-failure redundancy disappears at peak summer</t>
        </is>
      </c>
      <c r="D9" s="35" t="inlineStr">
        <is>
          <t>Apply tropical derating per OEM curve; specify Class H, anti-condensation, coastal-spec coating</t>
        </is>
      </c>
    </row>
    <row r="10" ht="60" customHeight="1">
      <c r="A10" s="45" t="inlineStr">
        <is>
          <t>6</t>
        </is>
      </c>
      <c r="B10" s="47" t="inlineStr">
        <is>
          <t>Treating Emergency Generator as an Afterthought</t>
        </is>
      </c>
      <c r="C10" s="36" t="inlineStr">
        <is>
          <t>Class society survey identifies non-compliance during plan approval; expensive retrofit</t>
        </is>
      </c>
      <c r="D10" s="36" t="inlineStr">
        <is>
          <t>Size from approved SOLAS emergency load list; include in plan approval submission early</t>
        </is>
      </c>
    </row>
    <row r="13" ht="22" customHeight="1">
      <c r="A13" s="48" t="inlineStr">
        <is>
          <t>PATTERN: Unlike land generators (where most problems are undersizing), marine generators carry meaningful risk in both directions — undersizing trips the system; oversizing causes long-term wet stacking. Discipline: trust the engineering calculation, apply documented margins, and resist 'just go one size bigger' without supporting load analysis.</t>
        </is>
      </c>
    </row>
    <row r="14" ht="22" customHeight="1"/>
    <row r="15" ht="22" customHeight="1"/>
    <row r="16" ht="22" customHeight="1"/>
  </sheetData>
  <mergeCells count="2">
    <mergeCell ref="A1:D2"/>
    <mergeCell ref="A13:D16"/>
  </mergeCells>
  <pageMargins left="0.75" right="0.75" top="1" bottom="1" header="0.5" footer="0.5"/>
</worksheet>
</file>

<file path=xl/worksheets/sheet7.xml><?xml version="1.0" encoding="utf-8"?>
<worksheet xmlns="http://schemas.openxmlformats.org/spreadsheetml/2006/main">
  <sheetPr>
    <outlinePr summaryBelow="1" summaryRight="1"/>
    <pageSetUpPr/>
  </sheetPr>
  <dimension ref="A1:D24"/>
  <sheetViews>
    <sheetView workbookViewId="0">
      <selection activeCell="A1" sqref="A1"/>
    </sheetView>
  </sheetViews>
  <sheetFormatPr baseColWidth="8" defaultRowHeight="15"/>
  <cols>
    <col width="5" customWidth="1" min="1" max="1"/>
    <col width="28" customWidth="1" min="2" max="2"/>
    <col width="70" customWidth="1" min="3" max="3"/>
    <col width="12" customWidth="1" min="4" max="4"/>
  </cols>
  <sheetData>
    <row r="1" ht="22" customHeight="1">
      <c r="A1" s="1" t="inlineStr">
        <is>
          <t>15-POINT MARINE GENERATOR RFQ CHECKLIST</t>
        </is>
      </c>
      <c r="B1" s="2" t="n"/>
      <c r="C1" s="2" t="n"/>
      <c r="D1" s="2" t="n"/>
    </row>
    <row r="2" ht="22" customHeight="1">
      <c r="A2" s="2" t="n"/>
      <c r="B2" s="2" t="n"/>
      <c r="C2" s="2" t="n"/>
      <c r="D2" s="2" t="n"/>
    </row>
    <row r="4" ht="28" customHeight="1">
      <c r="A4" s="25" t="inlineStr">
        <is>
          <t>#</t>
        </is>
      </c>
      <c r="B4" s="25" t="inlineStr">
        <is>
          <t>Category</t>
        </is>
      </c>
      <c r="C4" s="25" t="inlineStr">
        <is>
          <t>Required Specification</t>
        </is>
      </c>
      <c r="D4" s="25" t="inlineStr">
        <is>
          <t>Confirmed</t>
        </is>
      </c>
    </row>
    <row r="5" ht="42" customHeight="1">
      <c r="A5" s="34" t="inlineStr">
        <is>
          <t>1</t>
        </is>
      </c>
      <c r="B5" s="46" t="inlineStr">
        <is>
          <t>Vessel particulars</t>
        </is>
      </c>
      <c r="C5" s="35" t="inlineStr">
        <is>
          <t>Vessel type, length, displacement, intended trade route, operating environment.</t>
        </is>
      </c>
      <c r="D5" s="42" t="inlineStr">
        <is>
          <t>☐</t>
        </is>
      </c>
    </row>
    <row r="6" ht="42" customHeight="1">
      <c r="A6" s="34" t="inlineStr">
        <is>
          <t>2</t>
        </is>
      </c>
      <c r="B6" s="47" t="inlineStr">
        <is>
          <t>Class society</t>
        </is>
      </c>
      <c r="C6" s="36" t="inlineStr">
        <is>
          <t>ABS, DNV, CCS, LR, BV, or other IACS member. Required class notations (e.g., +ICE, +DP2, +ECO).</t>
        </is>
      </c>
      <c r="D6" s="44" t="inlineStr">
        <is>
          <t>☐</t>
        </is>
      </c>
    </row>
    <row r="7" ht="42" customHeight="1">
      <c r="A7" s="34" t="inlineStr">
        <is>
          <t>3</t>
        </is>
      </c>
      <c r="B7" s="46" t="inlineStr">
        <is>
          <t>Load list</t>
        </is>
      </c>
      <c r="C7" s="35" t="inlineStr">
        <is>
          <t>Complete electrical load list by category (hotel / propulsion auxiliary / mission-specific / emergency) with connected and operating kW, duty cycle, and starting current.</t>
        </is>
      </c>
      <c r="D7" s="42" t="inlineStr">
        <is>
          <t>☐</t>
        </is>
      </c>
    </row>
    <row r="8" ht="42" customHeight="1">
      <c r="A8" s="34" t="inlineStr">
        <is>
          <t>4</t>
        </is>
      </c>
      <c r="B8" s="47" t="inlineStr">
        <is>
          <t>Required output</t>
        </is>
      </c>
      <c r="C8" s="36" t="inlineStr">
        <is>
          <t>Required kVA AND kW at site ambient conditions, with rated PF stated. Single-unit redundancy assumption documented.</t>
        </is>
      </c>
      <c r="D8" s="44" t="inlineStr">
        <is>
          <t>☐</t>
        </is>
      </c>
    </row>
    <row r="9" ht="42" customHeight="1">
      <c r="A9" s="34" t="inlineStr">
        <is>
          <t>5</t>
        </is>
      </c>
      <c r="B9" s="46" t="inlineStr">
        <is>
          <t>Sizing margins</t>
        </is>
      </c>
      <c r="C9" s="35" t="inlineStr">
        <is>
          <t>Transient margin (typically 20-25%), documented operating margin justified through load analysis, tropical derating where applicable.</t>
        </is>
      </c>
      <c r="D9" s="42" t="inlineStr">
        <is>
          <t>☐</t>
        </is>
      </c>
    </row>
    <row r="10" ht="42" customHeight="1">
      <c r="A10" s="34" t="inlineStr">
        <is>
          <t>6</t>
        </is>
      </c>
      <c r="B10" s="47" t="inlineStr">
        <is>
          <t>Alternator</t>
        </is>
      </c>
      <c r="C10" s="36" t="inlineStr">
        <is>
          <t>Class H insulation, marinized windings, anti-condensation heaters, harmonic distortion tolerance per UPS/VFD load profile.</t>
        </is>
      </c>
      <c r="D10" s="44" t="inlineStr">
        <is>
          <t>☐</t>
        </is>
      </c>
    </row>
    <row r="11" ht="42" customHeight="1">
      <c r="A11" s="34" t="inlineStr">
        <is>
          <t>7</t>
        </is>
      </c>
      <c r="B11" s="46" t="inlineStr">
        <is>
          <t>Engine</t>
        </is>
      </c>
      <c r="C11" s="35" t="inlineStr">
        <is>
          <t>Marine-rated engine with class society type approval. Specified OEM engine family.</t>
        </is>
      </c>
      <c r="D11" s="42" t="inlineStr">
        <is>
          <t>☐</t>
        </is>
      </c>
    </row>
    <row r="12" ht="42" customHeight="1">
      <c r="A12" s="34" t="inlineStr">
        <is>
          <t>8</t>
        </is>
      </c>
      <c r="B12" s="47" t="inlineStr">
        <is>
          <t>Cooling</t>
        </is>
      </c>
      <c r="C12" s="36" t="inlineStr">
        <is>
          <t>Heat exchanger or keel cooling specification appropriate to vessel type and operating environment.</t>
        </is>
      </c>
      <c r="D12" s="44" t="inlineStr">
        <is>
          <t>☐</t>
        </is>
      </c>
    </row>
    <row r="13" ht="42" customHeight="1">
      <c r="A13" s="34" t="inlineStr">
        <is>
          <t>9</t>
        </is>
      </c>
      <c r="B13" s="46" t="inlineStr">
        <is>
          <t>Marinization</t>
        </is>
      </c>
      <c r="C13" s="35" t="inlineStr">
        <is>
          <t>Coastal/salt-air protection, IP rating, coating system, fasteners (SS316 for marine).</t>
        </is>
      </c>
      <c r="D13" s="42" t="inlineStr">
        <is>
          <t>☐</t>
        </is>
      </c>
    </row>
    <row r="14" ht="42" customHeight="1">
      <c r="A14" s="34" t="inlineStr">
        <is>
          <t>10</t>
        </is>
      </c>
      <c r="B14" s="47" t="inlineStr">
        <is>
          <t>Controls / paralleling</t>
        </is>
      </c>
      <c r="C14" s="36" t="inlineStr">
        <is>
          <t>Synchronization, load sharing, power management system for multi-genset installations.</t>
        </is>
      </c>
      <c r="D14" s="44" t="inlineStr">
        <is>
          <t>☐</t>
        </is>
      </c>
    </row>
    <row r="15" ht="42" customHeight="1">
      <c r="A15" s="34" t="inlineStr">
        <is>
          <t>11</t>
        </is>
      </c>
      <c r="B15" s="46" t="inlineStr">
        <is>
          <t>Emergency generator</t>
        </is>
      </c>
      <c r="C15" s="35" t="inlineStr">
        <is>
          <t>SOLAS Chapter II-1 compliant configuration: located outside main machinery space, separate fuel supply, autonomy per vessel type, mandatory emergency load list.</t>
        </is>
      </c>
      <c r="D15" s="42" t="inlineStr">
        <is>
          <t>☐</t>
        </is>
      </c>
    </row>
    <row r="16" ht="42" customHeight="1">
      <c r="A16" s="34" t="inlineStr">
        <is>
          <t>12</t>
        </is>
      </c>
      <c r="B16" s="47" t="inlineStr">
        <is>
          <t>Class approval scope</t>
        </is>
      </c>
      <c r="C16" s="36" t="inlineStr">
        <is>
          <t>Type approval, plan approval, witnessed FAT, on-board survey scope clearly defined.</t>
        </is>
      </c>
      <c r="D16" s="44" t="inlineStr">
        <is>
          <t>☐</t>
        </is>
      </c>
    </row>
    <row r="17" ht="42" customHeight="1">
      <c r="A17" s="34" t="inlineStr">
        <is>
          <t>13</t>
        </is>
      </c>
      <c r="B17" s="46" t="inlineStr">
        <is>
          <t>Documentation</t>
        </is>
      </c>
      <c r="C17" s="35" t="inlineStr">
        <is>
          <t>Load balance calculation, sizing margin justification, OEM data sheets, class society certificates, FAT report.</t>
        </is>
      </c>
      <c r="D17" s="42" t="inlineStr">
        <is>
          <t>☐</t>
        </is>
      </c>
    </row>
    <row r="18" ht="42" customHeight="1">
      <c r="A18" s="34" t="inlineStr">
        <is>
          <t>14</t>
        </is>
      </c>
      <c r="B18" s="47" t="inlineStr">
        <is>
          <t>Spares and service</t>
        </is>
      </c>
      <c r="C18" s="36" t="inlineStr">
        <is>
          <t>Recommended spares list, global service network coverage for intended trade route.</t>
        </is>
      </c>
      <c r="D18" s="44" t="inlineStr">
        <is>
          <t>☐</t>
        </is>
      </c>
    </row>
    <row r="19" ht="42" customHeight="1">
      <c r="A19" s="34" t="inlineStr">
        <is>
          <t>15</t>
        </is>
      </c>
      <c r="B19" s="46" t="inlineStr">
        <is>
          <t>Warranty</t>
        </is>
      </c>
      <c r="C19" s="35" t="inlineStr">
        <is>
          <t>Warranty terms specific to marine operation, including coverage at intended ambient and humidity conditions.</t>
        </is>
      </c>
      <c r="D19" s="42" t="inlineStr">
        <is>
          <t>☐</t>
        </is>
      </c>
    </row>
    <row r="22" ht="22" customHeight="1">
      <c r="A22" s="48" t="inlineStr">
        <is>
          <t>WALK-AWAY SIGNAL: If a bidder cannot confirm 12+ of these 15 items in writing within their quote, they likely have not engineered for marine-rated, class-approved deployment. Continue your search.</t>
        </is>
      </c>
    </row>
    <row r="23" ht="22" customHeight="1"/>
    <row r="24" ht="22" customHeight="1"/>
  </sheetData>
  <mergeCells count="2">
    <mergeCell ref="A1:D2"/>
    <mergeCell ref="A22:D24"/>
  </mergeCell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2026-06-19T03:27:40Z</dcterms:created>
  <dcterms:modified xsi:type="dcterms:W3CDTF">2026-06-19T03:27:40Z</dcterms:modified>
</cp:coreProperties>
</file>